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3.wmf" ContentType="image/x-wmf"/>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<sst xmlns="http://schemas.openxmlformats.org/spreadsheetml/2006/main" count="54" uniqueCount="46">
  <si>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</si>
  <si>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</si>
  <si>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Dust explosion vent sizing</t>
  </si>
  <si>
    <t xml:space="preserve">To modify</t>
  </si>
  <si>
    <t xml:space="preserve">Calculated</t>
  </si>
  <si>
    <t xml:space="preserve">Hopper geometry</t>
  </si>
  <si>
    <t xml:space="preserve">Total cylindrical shell height</t>
  </si>
  <si>
    <t xml:space="preserve">Hshell</t>
  </si>
  <si>
    <t xml:space="preserve">m</t>
  </si>
  <si>
    <t xml:space="preserve">Hopper diameter</t>
  </si>
  <si>
    <t xml:space="preserve">D</t>
  </si>
  <si>
    <t xml:space="preserve">Cone Height</t>
  </si>
  <si>
    <t xml:space="preserve">hcone</t>
  </si>
  <si>
    <t xml:space="preserve">Height of the vent, from base of shell</t>
  </si>
  <si>
    <t xml:space="preserve">Hvent</t>
  </si>
  <si>
    <t xml:space="preserve">Diameter of oulet</t>
  </si>
  <si>
    <t xml:space="preserve">do</t>
  </si>
  <si>
    <t xml:space="preserve">Actual volume</t>
  </si>
  <si>
    <t xml:space="preserve">m3</t>
  </si>
  <si>
    <t xml:space="preserve">Effective flame length</t>
  </si>
  <si>
    <t xml:space="preserve">Veff</t>
  </si>
  <si>
    <t xml:space="preserve">Deff</t>
  </si>
  <si>
    <t xml:space="preserve">L/D</t>
  </si>
  <si>
    <t xml:space="preserve">-</t>
  </si>
  <si>
    <t xml:space="preserve">Dust explosion parameters</t>
  </si>
  <si>
    <t xml:space="preserve">Dust maximum explosion pressure</t>
  </si>
  <si>
    <t xml:space="preserve">Pmax</t>
  </si>
  <si>
    <t xml:space="preserve">bar</t>
  </si>
  <si>
    <t xml:space="preserve">Dust explosion pressure increase rate</t>
  </si>
  <si>
    <t xml:space="preserve">Kst</t>
  </si>
  <si>
    <t xml:space="preserve">bar.m/s</t>
  </si>
  <si>
    <t xml:space="preserve">Static opening pressure</t>
  </si>
  <si>
    <t xml:space="preserve">Pstat</t>
  </si>
  <si>
    <t xml:space="preserve">bar g</t>
  </si>
  <si>
    <t xml:space="preserve">Reduced pressure</t>
  </si>
  <si>
    <t xml:space="preserve">Pred</t>
  </si>
  <si>
    <t xml:space="preserve">Dust explosion area calculation</t>
  </si>
  <si>
    <t xml:space="preserve">B</t>
  </si>
  <si>
    <t xml:space="preserve">C</t>
  </si>
  <si>
    <t xml:space="preserve">Required vent size</t>
  </si>
  <si>
    <t xml:space="preserve">A</t>
  </si>
  <si>
    <t xml:space="preserve">m2</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</si>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</sst>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2">
    <numFmt numFmtId="164" formatCode="General"/>
    <numFmt numFmtId="165" formatCode="General"/>
  </numFmts>
  <fonts count="12">
    <font>
      <sz val="10"/>
      <name val="Arial"/>
      <family val="2"/>
      <charset val="134"/>
    </font>
    <font>
      <sz val="10"/>
      <name val="Arial"/>
      <family val="0"/>
      <charset val="134"/>
    </font>
    <font>
      <sz val="10"/>
      <name val="Arial"/>
      <family val="0"/>
      <charset val="134"/>
    </font>
    <font>
      <sz val="10"/>
      <name val="Arial"/>
      <family val="0"/>
      <charset val="134"/>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0"/>
      <color rgb="FF0000FF"/>
      <name val="Arial"/>
      <family val="2"/>
      <charset val="1"/>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F10D0C"/>
        <bgColor rgb="FFFF0000"/>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false" applyProtection="false">
      <alignment horizontal="general" vertical="bottom" textRotation="0" wrapText="false" indent="0" shrinkToFit="false"/>
      <protection locked="true" hidden="false"/>
    </xf>
    <xf numFmtId="164" fontId="7" fillId="4" borderId="0" xfId="0" applyFont="tru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6" fillId="3" borderId="1" xfId="0" applyFont="true" applyBorder="true" applyAlignment="false" applyProtection="true">
      <alignment horizontal="general" vertical="bottom" textRotation="0" wrapText="false" indent="0" shrinkToFit="false"/>
      <protection locked="false" hidden="false"/>
    </xf>
    <xf numFmtId="165" fontId="7" fillId="4" borderId="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0</xdr:colOff>
      <xdr:row>6</xdr:row>
      <xdr:rowOff>137520</xdr:rowOff>
    </xdr:from>
    <xdr:to>
      <xdr:col>2</xdr:col>
      <xdr:colOff>159480</xdr:colOff>
      <xdr:row>22</xdr:row>
      <xdr:rowOff>137160</xdr:rowOff>
    </xdr:to>
    <xdr:pic>
      <xdr:nvPicPr>
        <xdr:cNvPr id="0" name="Image 1" descr=""/>
        <xdr:cNvPicPr/>
      </xdr:nvPicPr>
      <xdr:blipFill>
        <a:blip r:embed="rId1"/>
        <a:stretch/>
      </xdr:blipFill>
      <xdr:spPr>
        <a:xfrm>
          <a:off x="813960" y="1125360"/>
          <a:ext cx="2634480" cy="26006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61"/>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61" activeCellId="0" sqref="61:61"/>
    </sheetView>
  </sheetViews>
  <sheetFormatPr defaultColWidth="11.55078125" defaultRowHeight="12.8" zeroHeight="false" outlineLevelRow="0" outlineLevelCol="0"/>
  <cols>
    <col collapsed="false" customWidth="true" hidden="false" outlineLevel="0" max="2" min="2" style="0" width="35.08"/>
  </cols>
  <sheetData>
    <row r="1" customFormat="false" ht="12.8" hidden="false" customHeight="false" outlineLevel="0" collapsed="false">
      <c r="A1" s="1" t="s">
        <v>0</v>
      </c>
      <c r="B1" s="1"/>
      <c r="C1" s="1"/>
      <c r="D1" s="1"/>
      <c r="E1" s="1"/>
      <c r="F1" s="1"/>
      <c r="G1" s="1"/>
      <c r="H1" s="1"/>
      <c r="I1" s="1"/>
      <c r="J1" s="1"/>
      <c r="K1" s="1"/>
      <c r="L1" s="1"/>
    </row>
    <row r="2" customFormat="false" ht="12.8" hidden="false" customHeight="false" outlineLevel="0" collapsed="false">
      <c r="A2" s="1" t="s">
        <v>1</v>
      </c>
      <c r="B2" s="1"/>
      <c r="C2" s="1"/>
      <c r="D2" s="1"/>
      <c r="E2" s="1"/>
      <c r="F2" s="1"/>
      <c r="G2" s="1"/>
      <c r="H2" s="1"/>
      <c r="I2" s="1"/>
      <c r="J2" s="1"/>
      <c r="K2" s="1"/>
      <c r="L2" s="1"/>
    </row>
    <row r="4" customFormat="false" ht="13.8" hidden="false" customHeight="false" outlineLevel="0" collapsed="false">
      <c r="A4" s="2" t="s">
        <v>2</v>
      </c>
      <c r="C4" s="3" t="s">
        <v>3</v>
      </c>
      <c r="D4" s="4" t="s">
        <v>4</v>
      </c>
    </row>
    <row r="28" customFormat="false" ht="12.8" hidden="false" customHeight="false" outlineLevel="0" collapsed="false">
      <c r="B28" s="5" t="s">
        <v>5</v>
      </c>
      <c r="C28" s="5"/>
      <c r="D28" s="5"/>
      <c r="E28" s="5"/>
    </row>
    <row r="29" customFormat="false" ht="13.8" hidden="false" customHeight="false" outlineLevel="0" collapsed="false">
      <c r="B29" s="6" t="s">
        <v>6</v>
      </c>
      <c r="C29" s="6" t="s">
        <v>7</v>
      </c>
      <c r="D29" s="7" t="n">
        <v>3</v>
      </c>
      <c r="E29" s="6" t="s">
        <v>8</v>
      </c>
    </row>
    <row r="30" customFormat="false" ht="13.8" hidden="false" customHeight="false" outlineLevel="0" collapsed="false">
      <c r="B30" s="6" t="s">
        <v>9</v>
      </c>
      <c r="C30" s="6" t="s">
        <v>10</v>
      </c>
      <c r="D30" s="7" t="n">
        <v>2</v>
      </c>
      <c r="E30" s="6" t="s">
        <v>8</v>
      </c>
    </row>
    <row r="31" customFormat="false" ht="13.8" hidden="false" customHeight="false" outlineLevel="0" collapsed="false">
      <c r="B31" s="6" t="s">
        <v>11</v>
      </c>
      <c r="C31" s="6" t="s">
        <v>12</v>
      </c>
      <c r="D31" s="7" t="n">
        <v>2.5</v>
      </c>
      <c r="E31" s="6" t="s">
        <v>8</v>
      </c>
    </row>
    <row r="32" customFormat="false" ht="13.8" hidden="false" customHeight="false" outlineLevel="0" collapsed="false">
      <c r="B32" s="6" t="s">
        <v>13</v>
      </c>
      <c r="C32" s="6" t="s">
        <v>14</v>
      </c>
      <c r="D32" s="7" t="n">
        <v>2</v>
      </c>
      <c r="E32" s="6" t="s">
        <v>8</v>
      </c>
    </row>
    <row r="33" customFormat="false" ht="13.8" hidden="false" customHeight="false" outlineLevel="0" collapsed="false">
      <c r="B33" s="6" t="s">
        <v>15</v>
      </c>
      <c r="C33" s="6" t="s">
        <v>16</v>
      </c>
      <c r="D33" s="7" t="n">
        <v>0.25</v>
      </c>
      <c r="E33" s="6" t="s">
        <v>8</v>
      </c>
    </row>
    <row r="34" customFormat="false" ht="13.8" hidden="false" customHeight="false" outlineLevel="0" collapsed="false">
      <c r="B34" s="6" t="s">
        <v>17</v>
      </c>
      <c r="C34" s="6"/>
      <c r="D34" s="8" t="n">
        <f aca="false">PI()*D30^2/4*D29+PI()*D31*(D30^2+D33^2+D30*D33)/12</f>
        <v>12.4109272278534</v>
      </c>
      <c r="E34" s="6" t="s">
        <v>18</v>
      </c>
    </row>
    <row r="36" customFormat="false" ht="13.8" hidden="false" customHeight="false" outlineLevel="0" collapsed="false">
      <c r="B36" s="6" t="s">
        <v>19</v>
      </c>
      <c r="C36" s="6"/>
      <c r="D36" s="8" t="n">
        <f aca="false">D32+D31/3</f>
        <v>2.83333333333333</v>
      </c>
      <c r="E36" s="6" t="s">
        <v>8</v>
      </c>
    </row>
    <row r="37" customFormat="false" ht="13.8" hidden="false" customHeight="false" outlineLevel="0" collapsed="false">
      <c r="B37" s="6" t="s">
        <v>20</v>
      </c>
      <c r="C37" s="6"/>
      <c r="D37" s="8" t="n">
        <f aca="false">PI()*D30^2/4*D32+(2*PI()/3*(D30^2/4+D30/2*D33/2+D33^2/4))/3</f>
        <v>7.079491778402</v>
      </c>
      <c r="E37" s="6" t="s">
        <v>18</v>
      </c>
    </row>
    <row r="38" customFormat="false" ht="13.8" hidden="false" customHeight="false" outlineLevel="0" collapsed="false">
      <c r="B38" s="6" t="s">
        <v>21</v>
      </c>
      <c r="C38" s="6"/>
      <c r="D38" s="8" t="n">
        <f aca="false">2*(D37/D36/PI())^0.5</f>
        <v>1.78364025213035</v>
      </c>
      <c r="E38" s="6" t="s">
        <v>8</v>
      </c>
    </row>
    <row r="39" customFormat="false" ht="13.8" hidden="false" customHeight="false" outlineLevel="0" collapsed="false">
      <c r="B39" s="6" t="s">
        <v>22</v>
      </c>
      <c r="C39" s="6"/>
      <c r="D39" s="8" t="n">
        <f aca="false">D36/D38</f>
        <v>1.58851165752133</v>
      </c>
      <c r="E39" s="6" t="s">
        <v>23</v>
      </c>
    </row>
    <row r="41" customFormat="false" ht="12.8" hidden="false" customHeight="false" outlineLevel="0" collapsed="false">
      <c r="B41" s="5" t="s">
        <v>24</v>
      </c>
      <c r="C41" s="5"/>
      <c r="D41" s="5"/>
      <c r="E41" s="5"/>
    </row>
    <row r="42" customFormat="false" ht="13.8" hidden="false" customHeight="false" outlineLevel="0" collapsed="false">
      <c r="B42" s="6" t="s">
        <v>25</v>
      </c>
      <c r="C42" s="6" t="s">
        <v>26</v>
      </c>
      <c r="D42" s="7" t="n">
        <v>8.5</v>
      </c>
      <c r="E42" s="6" t="s">
        <v>27</v>
      </c>
    </row>
    <row r="43" customFormat="false" ht="13.8" hidden="false" customHeight="false" outlineLevel="0" collapsed="false">
      <c r="B43" s="6" t="s">
        <v>28</v>
      </c>
      <c r="C43" s="6" t="s">
        <v>29</v>
      </c>
      <c r="D43" s="7" t="n">
        <v>150</v>
      </c>
      <c r="E43" s="6" t="s">
        <v>30</v>
      </c>
    </row>
    <row r="44" customFormat="false" ht="13.8" hidden="false" customHeight="false" outlineLevel="0" collapsed="false">
      <c r="B44" s="6" t="s">
        <v>31</v>
      </c>
      <c r="C44" s="6" t="s">
        <v>32</v>
      </c>
      <c r="D44" s="7" t="n">
        <v>0.2</v>
      </c>
      <c r="E44" s="6" t="s">
        <v>33</v>
      </c>
    </row>
    <row r="45" customFormat="false" ht="13.8" hidden="false" customHeight="false" outlineLevel="0" collapsed="false">
      <c r="B45" s="6" t="s">
        <v>34</v>
      </c>
      <c r="C45" s="6" t="s">
        <v>35</v>
      </c>
      <c r="D45" s="7" t="n">
        <v>0.5</v>
      </c>
      <c r="E45" s="6" t="s">
        <v>33</v>
      </c>
    </row>
    <row r="47" customFormat="false" ht="12.8" hidden="false" customHeight="false" outlineLevel="0" collapsed="false">
      <c r="B47" s="5" t="s">
        <v>36</v>
      </c>
      <c r="C47" s="5"/>
      <c r="D47" s="5"/>
      <c r="E47" s="5"/>
    </row>
    <row r="48" customFormat="false" ht="13.8" hidden="false" customHeight="false" outlineLevel="0" collapsed="false">
      <c r="B48" s="6" t="s">
        <v>37</v>
      </c>
      <c r="C48" s="6"/>
      <c r="D48" s="8" t="n">
        <f aca="false">(0.00003264*D42*D43*D45^(-0.569)+0.27*(D44-0.1)*D45^(-0.5))*D34^0.753</f>
        <v>0.665718895637386</v>
      </c>
      <c r="E48" s="6"/>
    </row>
    <row r="49" customFormat="false" ht="13.8" hidden="false" customHeight="false" outlineLevel="0" collapsed="false">
      <c r="B49" s="6" t="s">
        <v>38</v>
      </c>
      <c r="C49" s="6"/>
      <c r="D49" s="8" t="n">
        <f aca="false">-4.305*LOG10(D45)+0.758</f>
        <v>2.05393413133344</v>
      </c>
      <c r="E49" s="6"/>
    </row>
    <row r="50" customFormat="false" ht="13.8" hidden="false" customHeight="false" outlineLevel="0" collapsed="false">
      <c r="B50" s="6" t="s">
        <v>39</v>
      </c>
      <c r="C50" s="6" t="s">
        <v>40</v>
      </c>
      <c r="D50" s="8" t="n">
        <f aca="false">D48*(1+D49*LOG10(D39))</f>
        <v>0.940541672857515</v>
      </c>
      <c r="E50" s="6" t="s">
        <v>41</v>
      </c>
    </row>
    <row r="54" customFormat="false" ht="13.05" hidden="false" customHeight="false" outlineLevel="0" collapsed="false">
      <c r="B54" s="9" t="s">
        <v>42</v>
      </c>
    </row>
    <row r="56" customFormat="false" ht="12.8" hidden="false" customHeight="false" outlineLevel="0" collapsed="false">
      <c r="B56" s="10" t="s">
        <v>43</v>
      </c>
    </row>
    <row r="58" customFormat="false" ht="16.85" hidden="false" customHeight="true" outlineLevel="0" collapsed="false">
      <c r="B58" s="11" t="s">
        <v>44</v>
      </c>
      <c r="C58" s="11"/>
      <c r="D58" s="11"/>
      <c r="E58" s="11"/>
      <c r="F58" s="11"/>
      <c r="G58" s="11"/>
      <c r="H58" s="11"/>
      <c r="I58" s="11"/>
      <c r="J58" s="11"/>
    </row>
    <row r="61" s="13" customFormat="true" ht="12.8" hidden="false" customHeight="false" outlineLevel="0" collapsed="false">
      <c r="A61" s="12" t="s">
        <v>45</v>
      </c>
    </row>
  </sheetData>
  <sheetProtection sheet="true" password="c80a" objects="true" scenarios="true"/>
  <mergeCells count="4">
    <mergeCell ref="B28:E28"/>
    <mergeCell ref="B41:E41"/>
    <mergeCell ref="B47:E47"/>
    <mergeCell ref="B58:J58"/>
  </mergeCells>
  <hyperlinks>
    <hyperlink ref="B54"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56</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2021-12-14T20:48:39Z</dcterms:modified>
  <cp:revision>10</cp:revision>
  <dc:subject/>
  <dc:title/>
</cp:coreProperties>
</file>