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<sst xmlns="http://schemas.openxmlformats.org/spreadsheetml/2006/main" count="76" uniqueCount="48">
  <si>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</si>
  <si>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</si>
  <si>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Air velocity in pipe</t>
  </si>
  <si>
    <t xml:space="preserve">To modify</t>
  </si>
  <si>
    <t xml:space="preserve">Calculated</t>
  </si>
  <si>
    <t xml:space="preserve">This calculation sheet is allowing to calculate the air velocity in a pipe, knowing the pipe diameter and air flow (m3/h)</t>
  </si>
  <si>
    <t xml:space="preserve">It also allows to calculate the air velocity at different conditions, to get velocity at beginning and end of pipe for instance</t>
  </si>
  <si>
    <t xml:space="preserve">This is a graphical procedure, please follow the steps below :</t>
  </si>
  <si>
    <t xml:space="preserve">Step 1 : data input</t>
  </si>
  <si>
    <t xml:space="preserve">DN</t>
  </si>
  <si>
    <t xml:space="preserve">l/rev</t>
  </si>
  <si>
    <t xml:space="preserve">Bulk solid type</t>
  </si>
  <si>
    <t xml:space="preserve">Rice flour</t>
  </si>
  <si>
    <t xml:space="preserve">Flowability</t>
  </si>
  <si>
    <t xml:space="preserve">Very free flowing</t>
  </si>
  <si>
    <t xml:space="preserve">Bulk density</t>
  </si>
  <si>
    <t xml:space="preserve">g/l</t>
  </si>
  <si>
    <t xml:space="preserve">Required capacity</t>
  </si>
  <si>
    <t xml:space="preserve">kg/h</t>
  </si>
  <si>
    <t xml:space="preserve">l/h</t>
  </si>
  <si>
    <t xml:space="preserve">Step 2 : assume valve size</t>
  </si>
  <si>
    <t xml:space="preserve">Valve diameter</t>
  </si>
  <si>
    <t xml:space="preserve">mm</t>
  </si>
  <si>
    <t xml:space="preserve">Valve capacity over 1 turn</t>
  </si>
  <si>
    <t xml:space="preserve">Required revolution /h</t>
  </si>
  <si>
    <t xml:space="preserve">rev/h</t>
  </si>
  <si>
    <t xml:space="preserve">Required revolution /min</t>
  </si>
  <si>
    <t xml:space="preserve">rev/min</t>
  </si>
  <si>
    <t xml:space="preserve">Pipe diameter</t>
  </si>
  <si>
    <t xml:space="preserve">Pipe cross section area</t>
  </si>
  <si>
    <t xml:space="preserve">m2</t>
  </si>
  <si>
    <t xml:space="preserve">Air flow at given P and T</t>
  </si>
  <si>
    <t xml:space="preserve">m3/h</t>
  </si>
  <si>
    <t xml:space="preserve">m/s</t>
  </si>
  <si>
    <t xml:space="preserve">Air velocity at different conditions</t>
  </si>
  <si>
    <t xml:space="preserve">Air flowrate at reference conditions</t>
  </si>
  <si>
    <t xml:space="preserve">Temperature</t>
  </si>
  <si>
    <t xml:space="preserve">c</t>
  </si>
  <si>
    <t xml:space="preserve">Pressure</t>
  </si>
  <si>
    <t xml:space="preserve">bar g</t>
  </si>
  <si>
    <t xml:space="preserve">Note : the example is showing normal conditions which is often the case for blower capacity references but you can change that</t>
  </si>
  <si>
    <t xml:space="preserve">Beginning of pipe</t>
  </si>
  <si>
    <t xml:space="preserve">End of pipe</t>
  </si>
  <si>
    <t xml:space="preserve">Air Flow at these conditions</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</si>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</sst>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2">
    <numFmt numFmtId="164" formatCode="General"/>
    <numFmt numFmtId="165" formatCode="0.0"/>
  </numFmts>
  <fonts count="14">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1"/>
      <name val="Calibri"/>
      <family val="2"/>
      <charset val="1"/>
    </font>
    <font>
      <i val="true"/>
      <sz val="10"/>
      <name val="Arial"/>
      <family val="2"/>
      <charset val="134"/>
    </font>
    <font>
      <sz val="10"/>
      <color rgb="FF0000FF"/>
      <name val="Arial"/>
      <family val="2"/>
      <charset val="1"/>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F10D0C"/>
        <bgColor rgb="FFFF0000"/>
      </patternFill>
    </fill>
  </fills>
  <borders count="11">
    <border diagonalUp="false" diagonalDown="false">
      <left/>
      <right/>
      <top/>
      <bottom/>
      <diagonal/>
    </border>
    <border diagonalUp="false" diagonalDown="false">
      <left style="hair"/>
      <right style="hair"/>
      <top style="hair"/>
      <bottom style="hair"/>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style="hair"/>
      <right style="hair"/>
      <top style="hair"/>
      <bottom/>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false" hidden="false"/>
    </xf>
    <xf numFmtId="164" fontId="9" fillId="0" borderId="3" xfId="0" applyFont="true" applyBorder="true" applyAlignment="false" applyProtection="true">
      <alignment horizontal="general" vertical="bottom" textRotation="0" wrapText="false" indent="0" shrinkToFit="false"/>
      <protection locked="true" hidden="false"/>
    </xf>
    <xf numFmtId="164" fontId="0" fillId="0" borderId="4" xfId="0" applyFont="true" applyBorder="true" applyAlignment="false" applyProtection="true">
      <alignment horizontal="general" vertical="bottom" textRotation="0" wrapText="false" indent="0" shrinkToFit="false"/>
      <protection locked="true" hidden="false"/>
    </xf>
    <xf numFmtId="165" fontId="7" fillId="4" borderId="5" xfId="0" applyFont="true" applyBorder="true" applyAlignment="false" applyProtection="true">
      <alignment horizontal="general" vertical="bottom" textRotation="0" wrapText="false" indent="0" shrinkToFit="false"/>
      <protection locked="true" hidden="false"/>
    </xf>
    <xf numFmtId="164" fontId="9" fillId="0" borderId="6"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center" vertical="bottom" textRotation="0" wrapText="false" indent="0" shrinkToFit="false"/>
      <protection locked="true" hidden="false"/>
    </xf>
    <xf numFmtId="164" fontId="0" fillId="0" borderId="8" xfId="0" applyFont="true" applyBorder="true" applyAlignment="false" applyProtection="true">
      <alignment horizontal="general" vertical="bottom" textRotation="0" wrapText="false" indent="0" shrinkToFit="false"/>
      <protection locked="true" hidden="false"/>
    </xf>
    <xf numFmtId="164" fontId="6" fillId="3" borderId="9" xfId="0" applyFont="true" applyBorder="true" applyAlignment="false" applyProtection="true">
      <alignment horizontal="general" vertical="bottom" textRotation="0" wrapText="false" indent="0" shrinkToFit="false"/>
      <protection locked="false" hidden="false"/>
    </xf>
    <xf numFmtId="164" fontId="9" fillId="0" borderId="10" xfId="0" applyFont="true" applyBorder="true" applyAlignment="false" applyProtection="true">
      <alignment horizontal="general" vertical="bottom" textRotation="0" wrapText="false" indent="0" shrinkToFit="false"/>
      <protection locked="true" hidden="false"/>
    </xf>
    <xf numFmtId="164" fontId="6" fillId="3" borderId="5" xfId="0" applyFont="true" applyBorder="true" applyAlignment="false" applyProtection="true">
      <alignment horizontal="general" vertical="bottom" textRotation="0" wrapText="false" indent="0" shrinkToFit="false"/>
      <protection locked="false" hidden="false"/>
    </xf>
    <xf numFmtId="164" fontId="10" fillId="0" borderId="1" xfId="0" applyFont="true" applyBorder="true" applyAlignment="true" applyProtection="true">
      <alignment horizontal="center" vertical="bottom" textRotation="0" wrapText="true" indent="0" shrinkToFit="false"/>
      <protection locked="true" hidden="false"/>
    </xf>
    <xf numFmtId="164" fontId="8" fillId="0" borderId="8" xfId="0" applyFont="true" applyBorder="true" applyAlignment="false" applyProtection="true">
      <alignment horizontal="general" vertical="bottom" textRotation="0" wrapText="false" indent="0" shrinkToFit="false"/>
      <protection locked="true" hidden="false"/>
    </xf>
    <xf numFmtId="164" fontId="6" fillId="0" borderId="9" xfId="0" applyFont="true" applyBorder="true" applyAlignment="false" applyProtection="true">
      <alignment horizontal="general" vertical="bottom" textRotation="0" wrapText="false" indent="0" shrinkToFit="false"/>
      <protection locked="true" hidden="false"/>
    </xf>
    <xf numFmtId="164" fontId="7" fillId="0" borderId="9" xfId="0" applyFont="true" applyBorder="true" applyAlignment="false" applyProtection="true">
      <alignment horizontal="general" vertical="bottom" textRotation="0" wrapText="false" indent="0" shrinkToFit="false"/>
      <protection locked="true" hidden="false"/>
    </xf>
    <xf numFmtId="164" fontId="8" fillId="0" borderId="9" xfId="0" applyFont="true" applyBorder="true" applyAlignment="false" applyProtection="true">
      <alignment horizontal="general" vertical="bottom" textRotation="0" wrapText="false" indent="0" shrinkToFit="false"/>
      <protection locked="true" hidden="false"/>
    </xf>
    <xf numFmtId="164" fontId="7" fillId="0" borderId="10" xfId="0" applyFont="true" applyBorder="true" applyAlignment="false" applyProtection="true">
      <alignment horizontal="general" vertical="bottom" textRotation="0" wrapText="false" indent="0" shrinkToFit="false"/>
      <protection locked="true" hidden="false"/>
    </xf>
    <xf numFmtId="165" fontId="7" fillId="4" borderId="0" xfId="0" applyFont="true" applyBorder="false" applyAlignment="false" applyProtection="true">
      <alignment horizontal="general" vertical="bottom" textRotation="0" wrapText="false" indent="0" shrinkToFit="false"/>
      <protection locked="true" hidden="false"/>
    </xf>
    <xf numFmtId="164" fontId="9" fillId="0" borderId="5" xfId="0" applyFont="true" applyBorder="true" applyAlignment="false" applyProtection="true">
      <alignment horizontal="general" vertical="bottom" textRotation="0" wrapText="false" indent="0" shrinkToFit="false"/>
      <protection locked="true" hidden="false"/>
    </xf>
    <xf numFmtId="164" fontId="0" fillId="0" borderId="5" xfId="0" applyFont="true" applyBorder="true" applyAlignment="fals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tru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60480</xdr:colOff>
      <xdr:row>34</xdr:row>
      <xdr:rowOff>154800</xdr:rowOff>
    </xdr:from>
    <xdr:to>
      <xdr:col>6</xdr:col>
      <xdr:colOff>152280</xdr:colOff>
      <xdr:row>59</xdr:row>
      <xdr:rowOff>347400</xdr:rowOff>
    </xdr:to>
    <xdr:pic>
      <xdr:nvPicPr>
        <xdr:cNvPr id="0" name="Image 1" descr=""/>
        <xdr:cNvPicPr/>
      </xdr:nvPicPr>
      <xdr:blipFill>
        <a:blip r:embed="rId1"/>
        <a:stretch/>
      </xdr:blipFill>
      <xdr:spPr>
        <a:xfrm rot="5400000">
          <a:off x="1199520" y="4923360"/>
          <a:ext cx="4548960" cy="68274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76"/>
  <sheetViews>
    <sheetView showFormulas="false" showGridLines="true" showRowColHeaders="true" showZeros="true" rightToLeft="false" tabSelected="true" showOutlineSymbols="true" defaultGridColor="true" view="normal" topLeftCell="A7" colorId="64" zoomScale="80" zoomScaleNormal="80" zoomScalePageLayoutView="100" workbookViewId="0">
      <selection pane="topLeft" activeCell="B24" activeCellId="0" sqref="B24"/>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22.96"/>
    <col collapsed="false" customWidth="false" hidden="false" outlineLevel="0" max="3" min="3" style="1" width="11.52"/>
    <col collapsed="false" customWidth="true" hidden="false" outlineLevel="0" max="4" min="4" style="1" width="14.93"/>
    <col collapsed="false" customWidth="true" hidden="false" outlineLevel="0" max="5" min="5" style="1" width="23.01"/>
    <col collapsed="false" customWidth="false" hidden="false" outlineLevel="0" max="1024" min="6" style="1" width="11.52"/>
  </cols>
  <sheetData>
    <row r="1" customFormat="false" ht="12.8" hidden="false" customHeight="false" outlineLevel="0" collapsed="false">
      <c r="A1" s="2" t="s">
        <v>0</v>
      </c>
      <c r="B1" s="2"/>
      <c r="C1" s="2"/>
      <c r="D1" s="2"/>
      <c r="E1" s="2"/>
      <c r="F1" s="2"/>
      <c r="G1" s="2"/>
      <c r="H1" s="2"/>
      <c r="I1" s="2"/>
      <c r="J1" s="2"/>
      <c r="K1" s="2"/>
      <c r="L1" s="2"/>
    </row>
    <row r="2" customFormat="false" ht="12.8" hidden="false" customHeight="false" outlineLevel="0" collapsed="false">
      <c r="A2" s="2" t="s">
        <v>1</v>
      </c>
      <c r="B2" s="2"/>
      <c r="C2" s="2"/>
      <c r="D2" s="2"/>
      <c r="E2" s="2"/>
      <c r="F2" s="2"/>
      <c r="G2" s="2"/>
      <c r="H2" s="2"/>
      <c r="I2" s="2"/>
      <c r="J2" s="2"/>
      <c r="K2" s="2"/>
      <c r="L2" s="2"/>
    </row>
    <row r="4" customFormat="false" ht="13.8" hidden="false" customHeight="false" outlineLevel="0" collapsed="false">
      <c r="A4" s="3" t="s">
        <v>2</v>
      </c>
      <c r="C4" s="4" t="s">
        <v>3</v>
      </c>
      <c r="D4" s="5" t="s">
        <v>4</v>
      </c>
    </row>
    <row r="5" customFormat="false" ht="13.8" hidden="false" customHeight="false" outlineLevel="0" collapsed="false">
      <c r="A5" s="3"/>
      <c r="C5" s="6"/>
      <c r="D5" s="7"/>
    </row>
    <row r="6" customFormat="false" ht="13.8" hidden="false" customHeight="false" outlineLevel="0" collapsed="false">
      <c r="A6" s="3" t="s">
        <v>5</v>
      </c>
      <c r="C6" s="6"/>
      <c r="D6" s="7"/>
    </row>
    <row r="7" customFormat="false" ht="13.8" hidden="false" customHeight="false" outlineLevel="0" collapsed="false">
      <c r="A7" s="3" t="s">
        <v>6</v>
      </c>
      <c r="C7" s="6"/>
      <c r="D7" s="7"/>
    </row>
    <row r="8" customFormat="false" ht="13.8" hidden="false" customHeight="false" outlineLevel="0" collapsed="false">
      <c r="A8" s="3"/>
      <c r="C8" s="6"/>
      <c r="D8" s="7"/>
    </row>
    <row r="9" customFormat="false" ht="13.8" hidden="false" customHeight="false" outlineLevel="0" collapsed="false">
      <c r="A9" s="3" t="s">
        <v>7</v>
      </c>
      <c r="C9" s="6"/>
      <c r="D9" s="7"/>
    </row>
    <row r="10" customFormat="false" ht="13.8" hidden="false" customHeight="false" outlineLevel="0" collapsed="false">
      <c r="A10" s="3"/>
      <c r="C10" s="6"/>
      <c r="D10" s="7"/>
    </row>
    <row r="11" customFormat="false" ht="13.8" hidden="false" customHeight="false" outlineLevel="0" collapsed="false">
      <c r="A11" s="3"/>
      <c r="B11" s="1" t="s">
        <v>8</v>
      </c>
      <c r="C11" s="6"/>
      <c r="D11" s="7"/>
      <c r="F11" s="1" t="s">
        <v>9</v>
      </c>
      <c r="G11" s="1" t="s">
        <v>10</v>
      </c>
    </row>
    <row r="12" customFormat="false" ht="13.8" hidden="false" customHeight="false" outlineLevel="0" collapsed="false">
      <c r="A12" s="3"/>
      <c r="B12" s="1" t="s">
        <v>11</v>
      </c>
      <c r="C12" s="6" t="s">
        <v>12</v>
      </c>
      <c r="D12" s="7"/>
      <c r="F12" s="1" t="n">
        <v>125</v>
      </c>
      <c r="G12" s="1" t="n">
        <v>1.33</v>
      </c>
    </row>
    <row r="13" customFormat="false" ht="13.8" hidden="false" customHeight="false" outlineLevel="0" collapsed="false">
      <c r="A13" s="3"/>
      <c r="B13" s="1" t="s">
        <v>13</v>
      </c>
      <c r="C13" s="6" t="s">
        <v>14</v>
      </c>
      <c r="D13" s="7"/>
      <c r="F13" s="1" t="n">
        <v>150</v>
      </c>
      <c r="G13" s="1" t="n">
        <v>2.38</v>
      </c>
    </row>
    <row r="14" customFormat="false" ht="12.8" hidden="false" customHeight="false" outlineLevel="0" collapsed="false">
      <c r="A14" s="3"/>
      <c r="B14" s="0" t="s">
        <v>15</v>
      </c>
      <c r="C14" s="0" t="n">
        <v>500</v>
      </c>
      <c r="D14" s="0" t="s">
        <v>16</v>
      </c>
      <c r="F14" s="1" t="n">
        <v>200</v>
      </c>
      <c r="G14" s="1" t="n">
        <v>5.96</v>
      </c>
    </row>
    <row r="15" customFormat="false" ht="13.8" hidden="false" customHeight="false" outlineLevel="0" collapsed="false">
      <c r="A15" s="3"/>
      <c r="B15" s="1" t="s">
        <v>17</v>
      </c>
      <c r="C15" s="6" t="n">
        <v>5000</v>
      </c>
      <c r="D15" s="7" t="s">
        <v>18</v>
      </c>
    </row>
    <row r="16" customFormat="false" ht="13.8" hidden="false" customHeight="false" outlineLevel="0" collapsed="false">
      <c r="A16" s="3"/>
      <c r="C16" s="6" t="n">
        <f aca="false">C15/(C14/1000)</f>
        <v>10000</v>
      </c>
      <c r="D16" s="7" t="s">
        <v>19</v>
      </c>
    </row>
    <row r="17" customFormat="false" ht="13.8" hidden="false" customHeight="false" outlineLevel="0" collapsed="false">
      <c r="A17" s="3"/>
      <c r="C17" s="6"/>
      <c r="D17" s="7"/>
      <c r="F17" s="1" t="n">
        <v>250</v>
      </c>
      <c r="G17" s="1" t="n">
        <v>12</v>
      </c>
    </row>
    <row r="18" customFormat="false" ht="13.8" hidden="false" customHeight="false" outlineLevel="0" collapsed="false">
      <c r="A18" s="3"/>
      <c r="B18" s="1" t="s">
        <v>20</v>
      </c>
      <c r="C18" s="6"/>
      <c r="D18" s="7"/>
      <c r="F18" s="1" t="n">
        <v>300</v>
      </c>
      <c r="G18" s="1" t="n">
        <v>21</v>
      </c>
    </row>
    <row r="19" customFormat="false" ht="13.8" hidden="false" customHeight="false" outlineLevel="0" collapsed="false">
      <c r="A19" s="3"/>
      <c r="C19" s="6"/>
      <c r="D19" s="7"/>
      <c r="F19" s="1" t="n">
        <v>350</v>
      </c>
      <c r="G19" s="1" t="n">
        <v>31</v>
      </c>
    </row>
    <row r="20" customFormat="false" ht="13.8" hidden="false" customHeight="false" outlineLevel="0" collapsed="false">
      <c r="A20" s="3"/>
      <c r="B20" s="1" t="s">
        <v>21</v>
      </c>
      <c r="C20" s="6" t="n">
        <v>250</v>
      </c>
      <c r="D20" s="7" t="s">
        <v>22</v>
      </c>
      <c r="F20" s="1" t="n">
        <v>400</v>
      </c>
      <c r="G20" s="1" t="n">
        <v>49</v>
      </c>
    </row>
    <row r="21" customFormat="false" ht="13.8" hidden="false" customHeight="false" outlineLevel="0" collapsed="false">
      <c r="A21" s="3"/>
      <c r="B21" s="1" t="s">
        <v>23</v>
      </c>
      <c r="C21" s="6" t="n">
        <v>12</v>
      </c>
      <c r="D21" s="7" t="s">
        <v>10</v>
      </c>
      <c r="F21" s="1" t="n">
        <v>450</v>
      </c>
      <c r="G21" s="1" t="n">
        <v>70</v>
      </c>
    </row>
    <row r="22" customFormat="false" ht="13.8" hidden="false" customHeight="false" outlineLevel="0" collapsed="false">
      <c r="A22" s="3"/>
      <c r="B22" s="1" t="s">
        <v>24</v>
      </c>
      <c r="C22" s="6" t="n">
        <f aca="false">C16/C21</f>
        <v>833.333333333333</v>
      </c>
      <c r="D22" s="7" t="s">
        <v>25</v>
      </c>
      <c r="F22" s="1" t="n">
        <v>500</v>
      </c>
      <c r="G22" s="1" t="n">
        <v>97</v>
      </c>
    </row>
    <row r="23" customFormat="false" ht="13.8" hidden="false" customHeight="false" outlineLevel="0" collapsed="false">
      <c r="A23" s="3"/>
      <c r="B23" s="1" t="s">
        <v>26</v>
      </c>
      <c r="C23" s="6" t="n">
        <f aca="false">C22/60</f>
        <v>13.8888888888889</v>
      </c>
      <c r="D23" s="7" t="s">
        <v>27</v>
      </c>
      <c r="F23" s="1" t="n">
        <v>600</v>
      </c>
      <c r="G23" s="1" t="n">
        <v>168.3</v>
      </c>
    </row>
    <row r="24" customFormat="false" ht="13.8" hidden="false" customHeight="false" outlineLevel="0" collapsed="false">
      <c r="A24" s="3"/>
      <c r="C24" s="6"/>
      <c r="D24" s="7"/>
      <c r="F24" s="1" t="n">
        <v>750</v>
      </c>
      <c r="G24" s="1" t="n">
        <v>321.6</v>
      </c>
    </row>
    <row r="25" customFormat="false" ht="13.8" hidden="false" customHeight="false" outlineLevel="0" collapsed="false">
      <c r="A25" s="3"/>
      <c r="C25" s="6"/>
      <c r="D25" s="7"/>
      <c r="F25" s="1" t="n">
        <v>915</v>
      </c>
      <c r="G25" s="1" t="n">
        <v>546.6</v>
      </c>
    </row>
    <row r="26" customFormat="false" ht="13.8" hidden="false" customHeight="false" outlineLevel="0" collapsed="false">
      <c r="A26" s="3"/>
      <c r="C26" s="6"/>
      <c r="D26" s="7"/>
    </row>
    <row r="27" customFormat="false" ht="13.8" hidden="false" customHeight="false" outlineLevel="0" collapsed="false">
      <c r="A27" s="3"/>
      <c r="C27" s="6"/>
      <c r="D27" s="7"/>
    </row>
    <row r="28" customFormat="false" ht="13.8" hidden="false" customHeight="false" outlineLevel="0" collapsed="false">
      <c r="A28" s="3"/>
      <c r="C28" s="6"/>
      <c r="D28" s="7"/>
    </row>
    <row r="29" customFormat="false" ht="13.8" hidden="false" customHeight="false" outlineLevel="0" collapsed="false">
      <c r="A29" s="3"/>
      <c r="C29" s="6"/>
      <c r="D29" s="7"/>
    </row>
    <row r="30" customFormat="false" ht="13.8" hidden="false" customHeight="false" outlineLevel="0" collapsed="false">
      <c r="A30" s="3"/>
      <c r="C30" s="6"/>
      <c r="D30" s="7"/>
    </row>
    <row r="31" customFormat="false" ht="13.8" hidden="false" customHeight="false" outlineLevel="0" collapsed="false">
      <c r="A31" s="3"/>
      <c r="C31" s="6"/>
      <c r="D31" s="7"/>
    </row>
    <row r="32" customFormat="false" ht="13.8" hidden="false" customHeight="false" outlineLevel="0" collapsed="false">
      <c r="A32" s="3"/>
      <c r="C32" s="6"/>
      <c r="D32" s="7"/>
    </row>
    <row r="33" customFormat="false" ht="13.8" hidden="false" customHeight="false" outlineLevel="0" collapsed="false">
      <c r="A33" s="3"/>
      <c r="C33" s="6"/>
      <c r="D33" s="7"/>
    </row>
    <row r="34" customFormat="false" ht="13.8" hidden="false" customHeight="false" outlineLevel="0" collapsed="false">
      <c r="A34" s="3"/>
      <c r="C34" s="6"/>
      <c r="D34" s="7"/>
    </row>
    <row r="35" customFormat="false" ht="13.8" hidden="false" customHeight="false" outlineLevel="0" collapsed="false">
      <c r="A35" s="3"/>
      <c r="C35" s="6"/>
      <c r="D35" s="7"/>
    </row>
    <row r="36" customFormat="false" ht="13.8" hidden="false" customHeight="false" outlineLevel="0" collapsed="false">
      <c r="A36" s="3"/>
      <c r="C36" s="6"/>
      <c r="D36" s="7"/>
    </row>
    <row r="37" customFormat="false" ht="13.8" hidden="false" customHeight="false" outlineLevel="0" collapsed="false">
      <c r="A37" s="3"/>
      <c r="C37" s="6"/>
      <c r="D37" s="7"/>
    </row>
    <row r="38" customFormat="false" ht="13.8" hidden="false" customHeight="false" outlineLevel="0" collapsed="false">
      <c r="A38" s="3"/>
      <c r="C38" s="6"/>
      <c r="D38" s="7"/>
    </row>
    <row r="39" customFormat="false" ht="13.8" hidden="false" customHeight="false" outlineLevel="0" collapsed="false">
      <c r="A39" s="3"/>
      <c r="C39" s="6"/>
      <c r="D39" s="7"/>
    </row>
    <row r="40" customFormat="false" ht="13.8" hidden="false" customHeight="false" outlineLevel="0" collapsed="false">
      <c r="A40" s="3"/>
      <c r="C40" s="6"/>
      <c r="D40" s="7"/>
    </row>
    <row r="41" customFormat="false" ht="13.8" hidden="false" customHeight="false" outlineLevel="0" collapsed="false">
      <c r="A41" s="3"/>
      <c r="C41" s="6"/>
      <c r="D41" s="7"/>
    </row>
    <row r="42" customFormat="false" ht="13.8" hidden="false" customHeight="false" outlineLevel="0" collapsed="false">
      <c r="A42" s="3"/>
      <c r="C42" s="6"/>
      <c r="D42" s="7"/>
    </row>
    <row r="43" customFormat="false" ht="13.8" hidden="false" customHeight="false" outlineLevel="0" collapsed="false">
      <c r="A43" s="3"/>
      <c r="C43" s="6"/>
      <c r="D43" s="7"/>
    </row>
    <row r="44" customFormat="false" ht="13.8" hidden="false" customHeight="false" outlineLevel="0" collapsed="false">
      <c r="A44" s="3"/>
      <c r="C44" s="6"/>
      <c r="D44" s="7"/>
    </row>
    <row r="45" customFormat="false" ht="13.8" hidden="false" customHeight="false" outlineLevel="0" collapsed="false">
      <c r="A45" s="3"/>
      <c r="C45" s="6"/>
      <c r="D45" s="7"/>
    </row>
    <row r="46" customFormat="false" ht="13.8" hidden="false" customHeight="false" outlineLevel="0" collapsed="false">
      <c r="A46" s="3"/>
      <c r="C46" s="6"/>
      <c r="D46" s="7"/>
    </row>
    <row r="47" customFormat="false" ht="13.8" hidden="false" customHeight="false" outlineLevel="0" collapsed="false">
      <c r="A47" s="3"/>
      <c r="C47" s="6"/>
      <c r="D47" s="7"/>
    </row>
    <row r="48" customFormat="false" ht="13.8" hidden="false" customHeight="false" outlineLevel="0" collapsed="false">
      <c r="A48" s="3"/>
      <c r="C48" s="6"/>
      <c r="D48" s="7"/>
    </row>
    <row r="49" customFormat="false" ht="13.8" hidden="false" customHeight="false" outlineLevel="0" collapsed="false">
      <c r="A49" s="3"/>
      <c r="C49" s="6"/>
      <c r="D49" s="7"/>
    </row>
    <row r="50" customFormat="false" ht="12.8" hidden="false" customHeight="false" outlineLevel="0" collapsed="false">
      <c r="A50" s="3"/>
      <c r="B50" s="8" t="s">
        <v>2</v>
      </c>
      <c r="C50" s="8"/>
      <c r="D50" s="8"/>
    </row>
    <row r="51" customFormat="false" ht="13.8" hidden="false" customHeight="false" outlineLevel="0" collapsed="false">
      <c r="A51" s="3"/>
      <c r="B51" s="9" t="s">
        <v>28</v>
      </c>
      <c r="C51" s="10" t="n">
        <v>50</v>
      </c>
      <c r="D51" s="11" t="s">
        <v>22</v>
      </c>
    </row>
    <row r="52" customFormat="false" ht="13.8" hidden="false" customHeight="false" outlineLevel="0" collapsed="false">
      <c r="A52" s="3"/>
      <c r="B52" s="9" t="s">
        <v>29</v>
      </c>
      <c r="C52" s="5" t="n">
        <f aca="false">PI()*(C51/1000)^2/4</f>
        <v>0.00196349540849362</v>
      </c>
      <c r="D52" s="11" t="s">
        <v>30</v>
      </c>
    </row>
    <row r="53" customFormat="false" ht="13.8" hidden="false" customHeight="false" outlineLevel="0" collapsed="false">
      <c r="A53" s="3"/>
      <c r="B53" s="9" t="s">
        <v>31</v>
      </c>
      <c r="C53" s="10" t="n">
        <v>150</v>
      </c>
      <c r="D53" s="11" t="s">
        <v>32</v>
      </c>
    </row>
    <row r="54" customFormat="false" ht="13.8" hidden="false" customHeight="false" outlineLevel="0" collapsed="false">
      <c r="A54" s="3"/>
      <c r="B54" s="12" t="s">
        <v>2</v>
      </c>
      <c r="C54" s="13" t="n">
        <f aca="false">C53/C52/3600</f>
        <v>21.2206590789194</v>
      </c>
      <c r="D54" s="14" t="s">
        <v>33</v>
      </c>
    </row>
    <row r="55" customFormat="false" ht="13.8" hidden="false" customHeight="false" outlineLevel="0" collapsed="false">
      <c r="A55" s="3"/>
      <c r="C55" s="6"/>
      <c r="D55" s="15"/>
    </row>
    <row r="56" customFormat="false" ht="12.8" hidden="false" customHeight="false" outlineLevel="0" collapsed="false">
      <c r="A56" s="3"/>
      <c r="B56" s="16" t="s">
        <v>34</v>
      </c>
      <c r="C56" s="16"/>
      <c r="D56" s="16"/>
    </row>
    <row r="57" customFormat="false" ht="13.8" hidden="false" customHeight="false" outlineLevel="0" collapsed="false">
      <c r="A57" s="3"/>
      <c r="B57" s="17" t="s">
        <v>35</v>
      </c>
      <c r="C57" s="18" t="n">
        <v>400</v>
      </c>
      <c r="D57" s="19" t="s">
        <v>32</v>
      </c>
    </row>
    <row r="58" customFormat="false" ht="13.8" hidden="false" customHeight="false" outlineLevel="0" collapsed="false">
      <c r="A58" s="3"/>
      <c r="B58" s="9" t="s">
        <v>36</v>
      </c>
      <c r="C58" s="10" t="n">
        <v>0</v>
      </c>
      <c r="D58" s="11" t="s">
        <v>37</v>
      </c>
    </row>
    <row r="59" customFormat="false" ht="13.8" hidden="false" customHeight="false" outlineLevel="0" collapsed="false">
      <c r="A59" s="3"/>
      <c r="B59" s="12" t="s">
        <v>38</v>
      </c>
      <c r="C59" s="20" t="n">
        <v>0</v>
      </c>
      <c r="D59" s="14" t="s">
        <v>39</v>
      </c>
    </row>
    <row r="60" customFormat="false" ht="33.1" hidden="false" customHeight="true" outlineLevel="0" collapsed="false">
      <c r="A60" s="3"/>
      <c r="B60" s="21" t="s">
        <v>40</v>
      </c>
      <c r="C60" s="21"/>
      <c r="D60" s="21"/>
      <c r="E60" s="21"/>
      <c r="F60" s="21"/>
      <c r="G60" s="21"/>
    </row>
    <row r="61" customFormat="false" ht="13.8" hidden="false" customHeight="false" outlineLevel="0" collapsed="false">
      <c r="A61" s="3"/>
      <c r="B61" s="22" t="s">
        <v>41</v>
      </c>
      <c r="C61" s="23"/>
      <c r="D61" s="24"/>
      <c r="E61" s="25" t="s">
        <v>42</v>
      </c>
      <c r="F61" s="23"/>
      <c r="G61" s="26"/>
    </row>
    <row r="62" customFormat="false" ht="13.8" hidden="false" customHeight="false" outlineLevel="0" collapsed="false">
      <c r="A62" s="3"/>
      <c r="B62" s="9" t="s">
        <v>28</v>
      </c>
      <c r="C62" s="10" t="n">
        <v>80</v>
      </c>
      <c r="D62" s="15" t="s">
        <v>22</v>
      </c>
      <c r="E62" s="1" t="s">
        <v>28</v>
      </c>
      <c r="F62" s="10" t="n">
        <v>80</v>
      </c>
      <c r="G62" s="11" t="s">
        <v>22</v>
      </c>
    </row>
    <row r="63" customFormat="false" ht="13.8" hidden="false" customHeight="false" outlineLevel="0" collapsed="false">
      <c r="A63" s="3"/>
      <c r="B63" s="9" t="s">
        <v>29</v>
      </c>
      <c r="C63" s="5" t="n">
        <f aca="false">PI()*(C62/1000)^2/4</f>
        <v>0.00502654824574367</v>
      </c>
      <c r="D63" s="15" t="s">
        <v>30</v>
      </c>
      <c r="E63" s="1" t="s">
        <v>29</v>
      </c>
      <c r="F63" s="5" t="n">
        <f aca="false">PI()*(F62/1000)^2/4</f>
        <v>0.00502654824574367</v>
      </c>
      <c r="G63" s="11" t="s">
        <v>30</v>
      </c>
    </row>
    <row r="64" customFormat="false" ht="13.8" hidden="false" customHeight="false" outlineLevel="0" collapsed="false">
      <c r="A64" s="3"/>
      <c r="B64" s="9" t="s">
        <v>38</v>
      </c>
      <c r="C64" s="10" t="n">
        <v>0</v>
      </c>
      <c r="D64" s="15" t="s">
        <v>39</v>
      </c>
      <c r="E64" s="1" t="s">
        <v>38</v>
      </c>
      <c r="F64" s="10" t="n">
        <v>-0.3</v>
      </c>
      <c r="G64" s="11" t="s">
        <v>39</v>
      </c>
    </row>
    <row r="65" customFormat="false" ht="13.8" hidden="false" customHeight="false" outlineLevel="0" collapsed="false">
      <c r="A65" s="3"/>
      <c r="B65" s="9" t="s">
        <v>36</v>
      </c>
      <c r="C65" s="10" t="n">
        <v>20</v>
      </c>
      <c r="D65" s="15" t="s">
        <v>37</v>
      </c>
      <c r="E65" s="1" t="s">
        <v>36</v>
      </c>
      <c r="F65" s="10" t="n">
        <v>20</v>
      </c>
      <c r="G65" s="11" t="s">
        <v>37</v>
      </c>
    </row>
    <row r="66" customFormat="false" ht="13.8" hidden="false" customHeight="false" outlineLevel="0" collapsed="false">
      <c r="A66" s="3"/>
      <c r="B66" s="9" t="s">
        <v>43</v>
      </c>
      <c r="C66" s="27" t="n">
        <f aca="false">(C59+1.013)*C57*(C65+273.15)/((C64+1.013)*(C58+273.15))</f>
        <v>429.287937030935</v>
      </c>
      <c r="D66" s="15" t="s">
        <v>32</v>
      </c>
      <c r="E66" s="1" t="s">
        <v>43</v>
      </c>
      <c r="F66" s="27" t="n">
        <f aca="false">(C59+1.013)*C57*(F65+273.15)/((F64+1.013)*(C58+273.15))</f>
        <v>609.91399749276</v>
      </c>
      <c r="G66" s="11" t="s">
        <v>32</v>
      </c>
    </row>
    <row r="67" customFormat="false" ht="13.8" hidden="false" customHeight="false" outlineLevel="0" collapsed="false">
      <c r="A67" s="3"/>
      <c r="B67" s="12" t="s">
        <v>2</v>
      </c>
      <c r="C67" s="13" t="n">
        <f aca="false">C66/C63/3600</f>
        <v>23.7233670792346</v>
      </c>
      <c r="D67" s="28" t="s">
        <v>33</v>
      </c>
      <c r="E67" s="29" t="s">
        <v>2</v>
      </c>
      <c r="F67" s="13" t="n">
        <f aca="false">F66/F63/3600</f>
        <v>33.7051484589967</v>
      </c>
      <c r="G67" s="14" t="s">
        <v>33</v>
      </c>
    </row>
    <row r="68" customFormat="false" ht="13.8" hidden="false" customHeight="false" outlineLevel="0" collapsed="false">
      <c r="A68" s="3"/>
      <c r="C68" s="6"/>
      <c r="D68" s="7"/>
    </row>
    <row r="69" customFormat="false" ht="13.8" hidden="false" customHeight="false" outlineLevel="0" collapsed="false">
      <c r="A69" s="3"/>
      <c r="C69" s="6"/>
      <c r="D69" s="7"/>
    </row>
    <row r="70" customFormat="false" ht="12.8" hidden="false" customHeight="false" outlineLevel="0" collapsed="false">
      <c r="B70" s="30" t="s">
        <v>44</v>
      </c>
    </row>
    <row r="72" customFormat="false" ht="12.8" hidden="false" customHeight="false" outlineLevel="0" collapsed="false">
      <c r="B72" s="31" t="s">
        <v>45</v>
      </c>
    </row>
    <row r="74" customFormat="false" ht="16.85" hidden="false" customHeight="true" outlineLevel="0" collapsed="false">
      <c r="B74" s="32" t="s">
        <v>46</v>
      </c>
      <c r="C74" s="32"/>
      <c r="D74" s="32"/>
      <c r="E74" s="32"/>
      <c r="F74" s="32"/>
      <c r="G74" s="32"/>
      <c r="H74" s="32"/>
      <c r="I74" s="32"/>
      <c r="J74" s="32"/>
    </row>
    <row r="76" s="34" customFormat="true" ht="12.8" hidden="false" customHeight="false" outlineLevel="0" collapsed="false">
      <c r="A76" s="33" t="s">
        <v>47</v>
      </c>
    </row>
  </sheetData>
  <mergeCells count="4">
    <mergeCell ref="B50:D50"/>
    <mergeCell ref="B56:D56"/>
    <mergeCell ref="B60:G60"/>
    <mergeCell ref="B74:J74"/>
  </mergeCells>
  <hyperlinks>
    <hyperlink ref="B70"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250</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2023-11-08T22:27:53Z</dcterms:modified>
  <cp:revision>24</cp:revision>
  <dc:subject/>
  <dc:title/>
</cp:coreProperties>
</file>

<file path=docProps/custom.xml><?xml version="1.0" encoding="utf-8"?>
<Properties xmlns="http://schemas.openxmlformats.org/officeDocument/2006/custom-properties" xmlns:vt="http://schemas.openxmlformats.org/officeDocument/2006/docPropsVTypes"/>
</file>