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reen size calculation"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<sst xmlns="http://schemas.openxmlformats.org/spreadsheetml/2006/main" count="40" uniqueCount="36">
  <si>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</si>
  <si>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</si>
  <si>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Vibrating Screen Discharge End Bed Depth calculation (Mining)</t>
  </si>
  <si>
    <t xml:space="preserve">To modify</t>
  </si>
  <si>
    <t xml:space="preserve">Calculated</t>
  </si>
  <si>
    <t xml:space="preserve">This calculation sheet is allowing to estimate the depth of the material bed at the end of a vibrating screen for a given feed and flowrate, applied in large screen (mining)</t>
  </si>
  <si>
    <t xml:space="preserve">Unit used : STPH is Sort Ton Per Hour, and corresponds to ~907 kg/h</t>
  </si>
  <si>
    <t xml:space="preserve">STEP 1 Feed characteristics</t>
  </si>
  <si>
    <t xml:space="preserve">Target opening of screen</t>
  </si>
  <si>
    <t xml:space="preserve">inch</t>
  </si>
  <si>
    <t xml:space="preserve">Total feed flow</t>
  </si>
  <si>
    <t xml:space="preserve">STPH</t>
  </si>
  <si>
    <t xml:space="preserve">% of feed &gt; hole opening</t>
  </si>
  <si>
    <t xml:space="preserve">Factor O</t>
  </si>
  <si>
    <t xml:space="preserve">Bulk density</t>
  </si>
  <si>
    <t xml:space="preserve">lb/cu.ft</t>
  </si>
  <si>
    <t xml:space="preserve">Factor C</t>
  </si>
  <si>
    <t xml:space="preserve">cu.ft/t</t>
  </si>
  <si>
    <t xml:space="preserve">STEP 2 Calculate Factor T</t>
  </si>
  <si>
    <t xml:space="preserve">Inclined</t>
  </si>
  <si>
    <t xml:space="preserve">Screen considered</t>
  </si>
  <si>
    <t xml:space="preserve">flat</t>
  </si>
  <si>
    <t xml:space="preserve">Factor D</t>
  </si>
  <si>
    <t xml:space="preserve">fpm</t>
  </si>
  <si>
    <t xml:space="preserve">STEP 3 Screen width</t>
  </si>
  <si>
    <t xml:space="preserve">Screen width actual or assumed</t>
  </si>
  <si>
    <t xml:space="preserve">ft</t>
  </si>
  <si>
    <t xml:space="preserve">STEP 4 Calculate the Discharge End Bed Depth</t>
  </si>
  <si>
    <t xml:space="preserve">DBD</t>
  </si>
  <si>
    <t xml:space="preserve">STEP 5 Check bed depth is ok</t>
  </si>
  <si>
    <t xml:space="preserve">If material bulk density ~ 100 lb/cu.ft, DBD must be &lt;</t>
  </si>
  <si>
    <t xml:space="preserve">If material bulk density ~ 50 lb/cu.ft, DBD must be &lt;</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</si>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</sst>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3">
    <numFmt numFmtId="164" formatCode="General"/>
    <numFmt numFmtId="165" formatCode="0.00%"/>
    <numFmt numFmtId="166" formatCode="0.00"/>
  </numFmts>
  <fonts count="13">
    <font>
      <sz val="10"/>
      <name val="Arial"/>
      <family val="2"/>
      <charset val="1"/>
    </font>
    <font>
      <sz val="10"/>
      <name val="Arial"/>
      <family val="0"/>
    </font>
    <font>
      <sz val="10"/>
      <name val="Arial"/>
      <family val="0"/>
    </font>
    <font>
      <sz val="10"/>
      <name val="Arial"/>
      <family val="0"/>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0"/>
      <name val="Arial"/>
      <family val="2"/>
      <charset val="134"/>
    </font>
    <font>
      <sz val="11"/>
      <color rgb="FF000000"/>
      <name val="Calibri"/>
      <family val="2"/>
      <charset val="1"/>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FF0000"/>
        <bgColor rgb="FF993300"/>
      </patternFill>
    </fill>
    <fill>
      <patternFill patternType="solid">
        <fgColor rgb="FFEBF1DE"/>
        <bgColor rgb="FFFFFFD7"/>
      </patternFill>
    </fill>
    <fill>
      <patternFill patternType="solid">
        <fgColor rgb="FFFCD5B5"/>
        <bgColor rgb="FFEBF1DE"/>
      </patternFill>
    </fill>
    <fill>
      <patternFill patternType="solid">
        <fgColor rgb="FFFFFFD7"/>
        <bgColor rgb="FFEBF1DE"/>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3" borderId="0" xfId="0" applyFont="true" applyBorder="false" applyAlignment="true" applyProtection="true">
      <alignment horizontal="general" vertical="bottom" textRotation="0" wrapText="false" indent="0" shrinkToFit="false"/>
      <protection locked="true" hidden="false"/>
    </xf>
    <xf numFmtId="164" fontId="6" fillId="4"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5" borderId="1"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general" vertical="bottom" textRotation="0" wrapText="fals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false" hidden="false"/>
    </xf>
    <xf numFmtId="164" fontId="9" fillId="0" borderId="1"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5" fontId="5" fillId="3" borderId="1" xfId="0" applyFont="true" applyBorder="true" applyAlignment="true" applyProtection="true">
      <alignment horizontal="general" vertical="bottom" textRotation="0" wrapText="false" indent="0" shrinkToFit="false"/>
      <protection locked="false" hidden="false"/>
    </xf>
    <xf numFmtId="164" fontId="6" fillId="4" borderId="1" xfId="0"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9" fillId="0" borderId="1" xfId="0" applyFont="true" applyBorder="true" applyAlignment="true" applyProtection="true">
      <alignment horizontal="general" vertical="bottom" textRotation="0" wrapText="true" indent="0" shrinkToFit="false"/>
      <protection locked="true" hidden="false"/>
    </xf>
    <xf numFmtId="166" fontId="6" fillId="4" borderId="1"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39"/>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1" activeCellId="0" sqref="A1:J39"/>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47.57"/>
    <col collapsed="false" customWidth="false" hidden="false" outlineLevel="0" max="3" min="3" style="1" width="11.52"/>
    <col collapsed="false" customWidth="true" hidden="false" outlineLevel="0" max="4" min="4" style="1" width="29"/>
    <col collapsed="false" customWidth="false" hidden="false" outlineLevel="0" max="5" min="5" style="1" width="11.52"/>
    <col collapsed="false" customWidth="true" hidden="false" outlineLevel="0" max="6" min="6" style="1" width="22.73"/>
    <col collapsed="false" customWidth="false" hidden="false" outlineLevel="0" max="8" min="7" style="1" width="11.52"/>
    <col collapsed="false" customWidth="false" hidden="false" outlineLevel="0" max="9" min="9" style="1" width="11.53"/>
    <col collapsed="false" customWidth="true" hidden="false" outlineLevel="0" max="10" min="10" style="1" width="22.4"/>
    <col collapsed="false" customWidth="true" hidden="false" outlineLevel="0" max="11" min="11" style="1" width="22.81"/>
    <col collapsed="false" customWidth="false" hidden="false" outlineLevel="0" max="15" min="12" style="1" width="11.53"/>
    <col collapsed="false" customWidth="false" hidden="false" outlineLevel="0" max="1024" min="16" style="1" width="11.52"/>
    <col collapsed="false" customWidth="false" hidden="false" outlineLevel="0" max="16384" min="1025" style="1" width="11.53"/>
  </cols>
  <sheetData>
    <row r="1" s="3" customFormat="true" ht="12.8" hidden="false" customHeight="false" outlineLevel="0" collapsed="false">
      <c r="A1" s="2" t="s">
        <v>0</v>
      </c>
      <c r="B1" s="2"/>
      <c r="C1" s="2"/>
      <c r="D1" s="2"/>
      <c r="E1" s="2"/>
      <c r="F1" s="2"/>
      <c r="G1" s="2"/>
      <c r="H1" s="2"/>
    </row>
    <row r="2" s="3" customFormat="true" ht="12.8" hidden="false" customHeight="false" outlineLevel="0" collapsed="false">
      <c r="A2" s="2" t="s">
        <v>1</v>
      </c>
      <c r="B2" s="2"/>
      <c r="C2" s="2"/>
      <c r="D2" s="2"/>
      <c r="E2" s="2"/>
      <c r="F2" s="2"/>
      <c r="G2" s="2"/>
      <c r="H2" s="2"/>
    </row>
    <row r="4" customFormat="false" ht="13.8" hidden="false" customHeight="false" outlineLevel="0" collapsed="false">
      <c r="A4" s="4" t="s">
        <v>2</v>
      </c>
      <c r="C4" s="5" t="s">
        <v>3</v>
      </c>
      <c r="D4" s="6" t="s">
        <v>4</v>
      </c>
    </row>
    <row r="5" customFormat="false" ht="13.8" hidden="false" customHeight="false" outlineLevel="0" collapsed="false">
      <c r="A5" s="4"/>
      <c r="C5" s="7"/>
      <c r="D5" s="8"/>
    </row>
    <row r="6" customFormat="false" ht="13.8" hidden="false" customHeight="false" outlineLevel="0" collapsed="false">
      <c r="A6" s="4" t="s">
        <v>5</v>
      </c>
      <c r="C6" s="7"/>
      <c r="D6" s="8"/>
    </row>
    <row r="7" customFormat="false" ht="13.8" hidden="false" customHeight="false" outlineLevel="0" collapsed="false">
      <c r="A7" s="4"/>
      <c r="C7" s="7"/>
      <c r="D7" s="8"/>
    </row>
    <row r="8" customFormat="false" ht="13.8" hidden="false" customHeight="false" outlineLevel="0" collapsed="false">
      <c r="A8" s="4"/>
      <c r="B8" s="1" t="s">
        <v>6</v>
      </c>
      <c r="C8" s="7"/>
      <c r="D8" s="8"/>
    </row>
    <row r="9" customFormat="false" ht="13.8" hidden="false" customHeight="false" outlineLevel="0" collapsed="false">
      <c r="A9" s="4"/>
      <c r="C9" s="7"/>
      <c r="D9" s="8"/>
    </row>
    <row r="10" customFormat="false" ht="12.8" hidden="false" customHeight="false" outlineLevel="0" collapsed="false">
      <c r="A10" s="4"/>
      <c r="B10" s="9" t="s">
        <v>7</v>
      </c>
      <c r="C10" s="9"/>
      <c r="D10" s="9"/>
    </row>
    <row r="11" s="13" customFormat="true" ht="13.8" hidden="false" customHeight="false" outlineLevel="0" collapsed="false">
      <c r="A11" s="4"/>
      <c r="B11" s="10" t="s">
        <v>8</v>
      </c>
      <c r="C11" s="11" t="n">
        <v>1</v>
      </c>
      <c r="D11" s="12" t="s">
        <v>9</v>
      </c>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row>
    <row r="12" customFormat="false" ht="13.8" hidden="false" customHeight="false" outlineLevel="0" collapsed="false">
      <c r="A12" s="4"/>
      <c r="B12" s="10" t="s">
        <v>10</v>
      </c>
      <c r="C12" s="11" t="n">
        <v>300</v>
      </c>
      <c r="D12" s="12" t="s">
        <v>11</v>
      </c>
    </row>
    <row r="13" customFormat="false" ht="13.8" hidden="false" customHeight="false" outlineLevel="0" collapsed="false">
      <c r="A13" s="4"/>
      <c r="B13" s="10" t="s">
        <v>12</v>
      </c>
      <c r="C13" s="14" t="n">
        <v>0.15</v>
      </c>
      <c r="D13" s="12"/>
    </row>
    <row r="14" customFormat="false" ht="13.8" hidden="false" customHeight="false" outlineLevel="0" collapsed="false">
      <c r="A14" s="4"/>
      <c r="B14" s="10" t="s">
        <v>13</v>
      </c>
      <c r="C14" s="15" t="n">
        <f aca="false">C13*C12</f>
        <v>45</v>
      </c>
      <c r="D14" s="12" t="s">
        <v>11</v>
      </c>
    </row>
    <row r="15" customFormat="false" ht="13.8" hidden="false" customHeight="false" outlineLevel="0" collapsed="false">
      <c r="A15" s="4"/>
      <c r="B15" s="10" t="s">
        <v>14</v>
      </c>
      <c r="C15" s="11" t="n">
        <v>100</v>
      </c>
      <c r="D15" s="12" t="s">
        <v>15</v>
      </c>
    </row>
    <row r="16" customFormat="false" ht="13.8" hidden="false" customHeight="false" outlineLevel="0" collapsed="false">
      <c r="A16" s="4"/>
      <c r="B16" s="10" t="s">
        <v>16</v>
      </c>
      <c r="C16" s="15" t="n">
        <f aca="false">1/C15/0.454*1000</f>
        <v>22.0264317180617</v>
      </c>
      <c r="D16" s="12" t="s">
        <v>17</v>
      </c>
    </row>
    <row r="17" customFormat="false" ht="13.8" hidden="false" customHeight="false" outlineLevel="0" collapsed="false">
      <c r="A17" s="4"/>
      <c r="C17" s="7"/>
      <c r="D17" s="8"/>
    </row>
    <row r="18" customFormat="false" ht="12.8" hidden="false" customHeight="false" outlineLevel="0" collapsed="false">
      <c r="B18" s="9" t="s">
        <v>18</v>
      </c>
      <c r="C18" s="9"/>
      <c r="D18" s="9"/>
      <c r="F18" s="1" t="s">
        <v>19</v>
      </c>
    </row>
    <row r="19" customFormat="false" ht="13.8" hidden="false" customHeight="false" outlineLevel="0" collapsed="false">
      <c r="B19" s="10" t="s">
        <v>20</v>
      </c>
      <c r="C19" s="11" t="s">
        <v>19</v>
      </c>
      <c r="D19" s="12"/>
      <c r="F19" s="1" t="s">
        <v>21</v>
      </c>
    </row>
    <row r="20" customFormat="false" ht="13.8" hidden="false" customHeight="false" outlineLevel="0" collapsed="false">
      <c r="B20" s="16" t="s">
        <v>22</v>
      </c>
      <c r="C20" s="15" t="n">
        <f aca="false">IF(C19="Inclined",75,45)</f>
        <v>75</v>
      </c>
      <c r="D20" s="16" t="s">
        <v>23</v>
      </c>
    </row>
    <row r="22" customFormat="false" ht="12.8" hidden="false" customHeight="false" outlineLevel="0" collapsed="false">
      <c r="B22" s="9" t="s">
        <v>24</v>
      </c>
      <c r="C22" s="9"/>
      <c r="D22" s="9"/>
    </row>
    <row r="23" customFormat="false" ht="13.8" hidden="false" customHeight="false" outlineLevel="0" collapsed="false">
      <c r="B23" s="10" t="s">
        <v>25</v>
      </c>
      <c r="C23" s="11" t="n">
        <v>6</v>
      </c>
      <c r="D23" s="17" t="s">
        <v>26</v>
      </c>
    </row>
    <row r="25" customFormat="false" ht="12.8" hidden="false" customHeight="false" outlineLevel="0" collapsed="false">
      <c r="B25" s="9" t="s">
        <v>27</v>
      </c>
      <c r="C25" s="9"/>
      <c r="D25" s="9"/>
    </row>
    <row r="26" customFormat="false" ht="13.8" hidden="false" customHeight="false" outlineLevel="0" collapsed="false">
      <c r="B26" s="10" t="s">
        <v>28</v>
      </c>
      <c r="C26" s="18" t="n">
        <f aca="false">(C14*C16)/(5*C20*C23)</f>
        <v>0.440528634361234</v>
      </c>
      <c r="D26" s="12" t="s">
        <v>9</v>
      </c>
    </row>
    <row r="28" customFormat="false" ht="12.8" hidden="false" customHeight="false" outlineLevel="0" collapsed="false">
      <c r="B28" s="9" t="s">
        <v>29</v>
      </c>
      <c r="C28" s="9"/>
      <c r="D28" s="9"/>
    </row>
    <row r="29" customFormat="false" ht="13.8" hidden="false" customHeight="false" outlineLevel="0" collapsed="false">
      <c r="B29" s="10" t="s">
        <v>30</v>
      </c>
      <c r="C29" s="15" t="n">
        <f aca="false">4*C11</f>
        <v>4</v>
      </c>
      <c r="D29" s="12" t="s">
        <v>9</v>
      </c>
    </row>
    <row r="30" customFormat="false" ht="13.8" hidden="false" customHeight="false" outlineLevel="0" collapsed="false">
      <c r="B30" s="10" t="s">
        <v>31</v>
      </c>
      <c r="C30" s="15" t="n">
        <f aca="false">3*C11</f>
        <v>3</v>
      </c>
      <c r="D30" s="12"/>
    </row>
    <row r="33" customFormat="false" ht="12.8" hidden="false" customHeight="false" outlineLevel="0" collapsed="false">
      <c r="B33" s="19" t="s">
        <v>32</v>
      </c>
    </row>
    <row r="35" customFormat="false" ht="12.8" hidden="false" customHeight="false" outlineLevel="0" collapsed="false">
      <c r="B35" s="20" t="s">
        <v>33</v>
      </c>
    </row>
    <row r="37" customFormat="false" ht="16.85" hidden="false" customHeight="true" outlineLevel="0" collapsed="false">
      <c r="B37" s="21" t="s">
        <v>34</v>
      </c>
      <c r="C37" s="21"/>
      <c r="D37" s="21"/>
      <c r="E37" s="21"/>
      <c r="F37" s="21"/>
      <c r="G37" s="21"/>
      <c r="H37" s="21"/>
      <c r="I37" s="21"/>
      <c r="J37" s="21"/>
    </row>
    <row r="39" s="3" customFormat="true" ht="12.8" hidden="false" customHeight="false" outlineLevel="0" collapsed="false">
      <c r="A39" s="2" t="s">
        <v>35</v>
      </c>
    </row>
  </sheetData>
  <sheetProtection sheet="true" password="c80a" objects="true" scenarios="true"/>
  <mergeCells count="6">
    <mergeCell ref="B10:D10"/>
    <mergeCell ref="B18:D18"/>
    <mergeCell ref="B22:D22"/>
    <mergeCell ref="B25:D25"/>
    <mergeCell ref="B28:D28"/>
    <mergeCell ref="B37:J37"/>
  </mergeCells>
  <dataValidations count="1">
    <dataValidation allowBlank="true" errorStyle="stop" operator="equal" showDropDown="false" showErrorMessage="true" showInputMessage="false" sqref="C19" type="list">
      <formula1>'Screen size calculation'!$F$18:$F$19</formula1>
      <formula2>0</formula2>
    </dataValidation>
  </dataValidations>
  <hyperlinks>
    <hyperlink ref="B33" r:id="rId1" display="If you spot a mistake or wish to suggest an improvement, please contact admin@powderprocess.net"/>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184</TotalTime>
  <Application>LibreOffice/24.8.6.2$Windows_X86_64 LibreOffice_project/6d98ba145e9a8a39fc57bcc76981d1fb1316c60c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2025-04-07T21:38:58Z</dcterms:created>
  <dc:creator/>
  <dc:description/>
  <dc:language>en-SG</dc:language>
  <cp:lastModifiedBy/>
  <dcterms:modified xsi:type="dcterms:W3CDTF">2025-04-20T11:04:00Z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file>